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1295" activeTab="0"/>
  </bookViews>
  <sheets>
    <sheet name="Maasto-Cup 2017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<sst xmlns="http://schemas.openxmlformats.org/spreadsheetml/2006/main" count="133" uniqueCount="83">
  <si>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>1. osakilp.</t>
  </si>
  <si>
    <t>2. osakilp.</t>
  </si>
  <si>
    <t>3. osakilp.</t>
  </si>
  <si>
    <t>Urheilija</t>
  </si>
  <si>
    <t>Synt.v.</t>
  </si>
  <si>
    <t>Seura</t>
  </si>
  <si>
    <t>Vilja Hujanen</t>
  </si>
  <si>
    <t>Joona Koskinen</t>
  </si>
  <si>
    <t>Elice Helenius</t>
  </si>
  <si>
    <t>Helmi Hujanen</t>
  </si>
  <si>
    <t>Eetu Koskinen</t>
  </si>
  <si>
    <t>Joona Lehtinen</t>
  </si>
  <si>
    <t>5v</t>
  </si>
  <si>
    <t>7v</t>
  </si>
  <si>
    <t>11v</t>
  </si>
  <si>
    <t>Iiris Helenius</t>
  </si>
  <si>
    <t>Mikael Viitanen</t>
  </si>
  <si>
    <t>19.4.</t>
  </si>
  <si>
    <t>3.5.</t>
  </si>
  <si>
    <t>Matias Viitanen</t>
  </si>
  <si>
    <t>Maija Oksa</t>
  </si>
  <si>
    <t>Antti Oksa</t>
  </si>
  <si>
    <t>Samu Pentinniemi</t>
  </si>
  <si>
    <t>Aino Oksa</t>
  </si>
  <si>
    <t xml:space="preserve">Erin Helenius </t>
  </si>
  <si>
    <t>Jenna Pentinniemi</t>
  </si>
  <si>
    <t>Sofia Viitanen</t>
  </si>
  <si>
    <t>Saara Kuha</t>
  </si>
  <si>
    <t>Lempäälä</t>
  </si>
  <si>
    <t>Valkeakoski</t>
  </si>
  <si>
    <t>Toijala</t>
  </si>
  <si>
    <t>Viiala</t>
  </si>
  <si>
    <t>2013-...:</t>
  </si>
  <si>
    <t>2011-12:</t>
  </si>
  <si>
    <t>VIIALAN VALTIN MAASTOCUP</t>
  </si>
  <si>
    <t>Veera Haanpää</t>
  </si>
  <si>
    <t>Rasmus Haanpää</t>
  </si>
  <si>
    <t>Oiva Lepo</t>
  </si>
  <si>
    <t>Sara Majamäki</t>
  </si>
  <si>
    <t>Valtteri Haanpää</t>
  </si>
  <si>
    <t>Veli Lepo</t>
  </si>
  <si>
    <t>Roosa Haanpää</t>
  </si>
  <si>
    <t>Elli Sivonen</t>
  </si>
  <si>
    <t>Sanni Niskanen</t>
  </si>
  <si>
    <t>n.500m</t>
  </si>
  <si>
    <t>n.800m</t>
  </si>
  <si>
    <t>n.1830m</t>
  </si>
  <si>
    <t>9v</t>
  </si>
  <si>
    <t>2009-10:</t>
  </si>
  <si>
    <t>n.1000m</t>
  </si>
  <si>
    <t>13v</t>
  </si>
  <si>
    <t>2007-08:</t>
  </si>
  <si>
    <t>2005-06:</t>
  </si>
  <si>
    <t>15v</t>
  </si>
  <si>
    <t>2003-04:</t>
  </si>
  <si>
    <t>n.2000m</t>
  </si>
  <si>
    <t>Olli Sivonen</t>
  </si>
  <si>
    <t>Josefiina Saarinen</t>
  </si>
  <si>
    <t>n.200m</t>
  </si>
  <si>
    <t>-5v</t>
  </si>
  <si>
    <t>6-7v</t>
  </si>
  <si>
    <t>8-9v</t>
  </si>
  <si>
    <t>10-11v</t>
  </si>
  <si>
    <t>12-13v</t>
  </si>
  <si>
    <t>osallistumiskerrat</t>
  </si>
  <si>
    <t>24.4.</t>
  </si>
  <si>
    <t>26.4.</t>
  </si>
  <si>
    <t>ViialVa</t>
  </si>
  <si>
    <t>-</t>
  </si>
  <si>
    <t>5. osakilp.</t>
  </si>
  <si>
    <t>1.5.</t>
  </si>
  <si>
    <t>Lauri-Ilari Laukkanen</t>
  </si>
  <si>
    <t>4. osakilp.</t>
  </si>
  <si>
    <t>1 krt</t>
  </si>
  <si>
    <t>2 krt</t>
  </si>
  <si>
    <t>3 krt</t>
  </si>
  <si>
    <t>4 krt</t>
  </si>
  <si>
    <t>5 krt</t>
  </si>
  <si>
    <t>Hilma Niemi</t>
  </si>
  <si>
    <t>YHTEENSÄ</t>
  </si>
  <si>
    <t>n.1250m</t>
  </si>
  <si>
    <t>n.2500m</t>
  </si>
  <si>
    <t>n.850m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</si>
</sst>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F400]h:mm:ss\ AM/PM"/>
    <numFmt numFmtId="166" formatCode="[$-40B]d\.\ mmmm&quot;ta &quot;yyyy"/>
    <numFmt numFmtId="167" formatCode="mm:ss.0;@"/>
  </numFmts>
  <fonts count="31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" fillId="38" borderId="1" applyNumberFormat="0" applyAlignment="0" applyProtection="0"/>
    <xf numFmtId="0" fontId="15" fillId="3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0" fillId="40" borderId="5" applyNumberFormat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6" fillId="0" borderId="6" applyNumberFormat="0" applyFill="0" applyAlignment="0" applyProtection="0"/>
    <xf numFmtId="0" fontId="7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0" borderId="0">
      <alignment/>
      <protection/>
    </xf>
    <xf numFmtId="0" fontId="0" fillId="43" borderId="7" applyNumberFormat="0" applyFont="0" applyAlignment="0" applyProtection="0"/>
    <xf numFmtId="0" fontId="9" fillId="0" borderId="8" applyNumberFormat="0" applyFill="0" applyAlignment="0" applyProtection="0"/>
    <xf numFmtId="0" fontId="16" fillId="38" borderId="9" applyNumberFormat="0" applyAlignment="0" applyProtection="0"/>
    <xf numFmtId="9" fontId="1" fillId="0" borderId="0" applyFill="0" applyBorder="0" applyAlignment="0" applyProtection="0"/>
    <xf numFmtId="0" fontId="1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9" fillId="0" borderId="19" xfId="0" applyFont="1" applyBorder="1" applyAlignment="1" quotePrefix="1">
      <alignment/>
    </xf>
    <xf numFmtId="0" fontId="19" fillId="0" borderId="19" xfId="0" applyFont="1" applyBorder="1" applyAlignment="1">
      <alignment/>
    </xf>
    <xf numFmtId="2" fontId="18" fillId="0" borderId="12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9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</cellXfs>
  <cellStyles count="7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uomautus" xfId="71"/>
    <cellStyle name="Hyperlink" xfId="72"/>
    <cellStyle name="Input" xfId="73"/>
    <cellStyle name="Linked Cell" xfId="74"/>
    <cellStyle name="Neutraali" xfId="75"/>
    <cellStyle name="Neutral" xfId="76"/>
    <cellStyle name="Normal 2" xfId="77"/>
    <cellStyle name="Note" xfId="78"/>
    <cellStyle name="Otsikko 1 1" xfId="79"/>
    <cellStyle name="Output" xfId="80"/>
    <cellStyle name="Percent" xfId="81"/>
    <cellStyle name="Summa" xfId="82"/>
    <cellStyle name="Title" xfId="83"/>
    <cellStyle name="Total" xfId="84"/>
    <cellStyle name="Warning Text" xfId="85"/>
  </cellStyles>
  <dxfs count="2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55" sqref="J55"/>
    </sheetView>
  </sheetViews>
  <sheetFormatPr defaultColWidth="9.140625" defaultRowHeight="12.75"/>
  <cols>
    <col min="1" max="1" width="21.421875" style="1" customWidth="1"/>
    <col min="2" max="2" width="8.7109375" style="2" customWidth="1"/>
    <col min="3" max="3" width="8.57421875" style="2" bestFit="1" customWidth="1"/>
    <col min="4" max="4" width="9.00390625" style="2" bestFit="1" customWidth="1"/>
    <col min="5" max="5" width="11.140625" style="2" bestFit="1" customWidth="1"/>
    <col min="6" max="8" width="9.00390625" style="2" bestFit="1" customWidth="1"/>
    <col min="9" max="9" width="7.8515625" style="1" customWidth="1"/>
    <col min="10" max="10" width="7.00390625" style="28" customWidth="1"/>
    <col min="11" max="16384" width="9.140625" style="1" customWidth="1"/>
  </cols>
  <sheetData>
    <row r="1" spans="1:8" ht="15.75">
      <c r="A1" s="11" t="s">
        <v>34</v>
      </c>
      <c r="B1" s="9"/>
      <c r="C1" s="9"/>
      <c r="D1" s="9" t="s">
        <v>30</v>
      </c>
      <c r="E1" s="9" t="s">
        <v>29</v>
      </c>
      <c r="F1" s="9" t="s">
        <v>28</v>
      </c>
      <c r="G1" s="26" t="s">
        <v>30</v>
      </c>
      <c r="H1" s="9" t="s">
        <v>31</v>
      </c>
    </row>
    <row r="2" spans="1:8" ht="15.75">
      <c r="A2" s="3">
        <v>2018</v>
      </c>
      <c r="B2" s="9"/>
      <c r="C2" s="9"/>
      <c r="D2" s="9" t="s">
        <v>0</v>
      </c>
      <c r="E2" s="10" t="s">
        <v>1</v>
      </c>
      <c r="F2" s="9" t="s">
        <v>2</v>
      </c>
      <c r="G2" s="9" t="s">
        <v>72</v>
      </c>
      <c r="H2" s="9" t="s">
        <v>69</v>
      </c>
    </row>
    <row r="3" spans="2:8" ht="15">
      <c r="B3" s="9" t="s">
        <v>12</v>
      </c>
      <c r="C3" s="9" t="s">
        <v>32</v>
      </c>
      <c r="D3" s="9" t="s">
        <v>44</v>
      </c>
      <c r="E3" s="10" t="s">
        <v>68</v>
      </c>
      <c r="F3" s="9" t="s">
        <v>58</v>
      </c>
      <c r="G3" s="26" t="s">
        <v>68</v>
      </c>
      <c r="H3" s="26" t="s">
        <v>68</v>
      </c>
    </row>
    <row r="4" spans="2:8" ht="15">
      <c r="B4" s="9" t="s">
        <v>13</v>
      </c>
      <c r="C4" s="9" t="s">
        <v>33</v>
      </c>
      <c r="D4" s="9" t="s">
        <v>45</v>
      </c>
      <c r="E4" s="10" t="s">
        <v>49</v>
      </c>
      <c r="F4" s="9" t="s">
        <v>44</v>
      </c>
      <c r="G4" s="26" t="s">
        <v>82</v>
      </c>
      <c r="H4" s="26" t="s">
        <v>45</v>
      </c>
    </row>
    <row r="5" spans="2:8" ht="15">
      <c r="B5" s="9" t="s">
        <v>47</v>
      </c>
      <c r="C5" s="9" t="s">
        <v>48</v>
      </c>
      <c r="D5" s="9" t="s">
        <v>46</v>
      </c>
      <c r="E5" s="10" t="s">
        <v>49</v>
      </c>
      <c r="F5" s="10" t="s">
        <v>49</v>
      </c>
      <c r="G5" s="26" t="s">
        <v>80</v>
      </c>
      <c r="H5" s="26" t="s">
        <v>80</v>
      </c>
    </row>
    <row r="6" spans="2:8" ht="15">
      <c r="B6" s="9" t="s">
        <v>14</v>
      </c>
      <c r="C6" s="9" t="s">
        <v>51</v>
      </c>
      <c r="D6" s="9" t="s">
        <v>46</v>
      </c>
      <c r="E6" s="10" t="s">
        <v>49</v>
      </c>
      <c r="F6" s="10" t="s">
        <v>49</v>
      </c>
      <c r="G6" s="26" t="s">
        <v>80</v>
      </c>
      <c r="H6" s="26" t="s">
        <v>80</v>
      </c>
    </row>
    <row r="7" spans="2:8" ht="15">
      <c r="B7" s="9" t="s">
        <v>50</v>
      </c>
      <c r="C7" s="9" t="s">
        <v>52</v>
      </c>
      <c r="D7" s="9" t="s">
        <v>46</v>
      </c>
      <c r="E7" s="10" t="s">
        <v>55</v>
      </c>
      <c r="F7" s="10" t="s">
        <v>55</v>
      </c>
      <c r="G7" s="26" t="s">
        <v>81</v>
      </c>
      <c r="H7" s="26" t="s">
        <v>81</v>
      </c>
    </row>
    <row r="8" spans="2:8" ht="15">
      <c r="B8" s="9" t="s">
        <v>53</v>
      </c>
      <c r="C8" s="9" t="s">
        <v>54</v>
      </c>
      <c r="D8" s="9" t="s">
        <v>46</v>
      </c>
      <c r="E8" s="10" t="s">
        <v>55</v>
      </c>
      <c r="F8" s="10" t="s">
        <v>55</v>
      </c>
      <c r="G8" s="30" t="s">
        <v>68</v>
      </c>
      <c r="H8" s="26" t="s">
        <v>68</v>
      </c>
    </row>
    <row r="9" spans="1:10" s="4" customFormat="1" ht="16.5" thickBot="1">
      <c r="A9" s="4" t="s">
        <v>3</v>
      </c>
      <c r="B9" s="3" t="s">
        <v>4</v>
      </c>
      <c r="C9" s="3" t="s">
        <v>5</v>
      </c>
      <c r="D9" s="3" t="s">
        <v>17</v>
      </c>
      <c r="E9" s="8" t="s">
        <v>65</v>
      </c>
      <c r="F9" s="3" t="s">
        <v>66</v>
      </c>
      <c r="G9" s="3" t="s">
        <v>70</v>
      </c>
      <c r="H9" s="3" t="s">
        <v>18</v>
      </c>
      <c r="I9" s="27" t="s">
        <v>64</v>
      </c>
      <c r="J9" s="29"/>
    </row>
    <row r="10" spans="1:10" s="4" customFormat="1" ht="15.75">
      <c r="A10" s="21" t="s">
        <v>59</v>
      </c>
      <c r="B10" s="12"/>
      <c r="C10" s="12"/>
      <c r="D10" s="12"/>
      <c r="E10" s="12"/>
      <c r="F10" s="12"/>
      <c r="G10" s="12"/>
      <c r="H10" s="13"/>
      <c r="I10" s="28"/>
      <c r="J10" s="28"/>
    </row>
    <row r="11" spans="1:9" ht="15.75" thickBot="1">
      <c r="A11" s="14" t="s">
        <v>26</v>
      </c>
      <c r="B11" s="15">
        <v>2013</v>
      </c>
      <c r="C11" s="15" t="s">
        <v>67</v>
      </c>
      <c r="D11" s="16">
        <v>3.19</v>
      </c>
      <c r="E11" s="16"/>
      <c r="F11" s="16"/>
      <c r="G11" s="16"/>
      <c r="H11" s="17"/>
      <c r="I11" s="28">
        <f aca="true" t="shared" si="0" ref="I11:I48">COUNT(D11:H11)</f>
        <v>1</v>
      </c>
    </row>
    <row r="12" spans="1:10" s="4" customFormat="1" ht="15.75">
      <c r="A12" s="22" t="s">
        <v>60</v>
      </c>
      <c r="B12" s="12"/>
      <c r="C12" s="12"/>
      <c r="D12" s="12"/>
      <c r="E12" s="12"/>
      <c r="F12" s="12"/>
      <c r="G12" s="12"/>
      <c r="H12" s="13"/>
      <c r="I12" s="28"/>
      <c r="J12" s="28"/>
    </row>
    <row r="13" spans="1:10" s="4" customFormat="1" ht="15.75">
      <c r="A13" s="18" t="s">
        <v>24</v>
      </c>
      <c r="B13" s="7">
        <v>2012</v>
      </c>
      <c r="C13" s="7" t="s">
        <v>67</v>
      </c>
      <c r="D13" s="7">
        <v>5.02</v>
      </c>
      <c r="E13" s="7">
        <v>6.52</v>
      </c>
      <c r="F13" s="7">
        <v>2.32</v>
      </c>
      <c r="G13" s="7">
        <v>5.23</v>
      </c>
      <c r="H13" s="19"/>
      <c r="I13" s="28">
        <f t="shared" si="0"/>
        <v>4</v>
      </c>
      <c r="J13" s="28"/>
    </row>
    <row r="14" spans="1:9" ht="15">
      <c r="A14" s="18" t="s">
        <v>35</v>
      </c>
      <c r="B14" s="7">
        <v>2011</v>
      </c>
      <c r="C14" s="7" t="s">
        <v>67</v>
      </c>
      <c r="D14" s="6">
        <v>4.31</v>
      </c>
      <c r="E14" s="6">
        <v>6.06</v>
      </c>
      <c r="F14" s="6"/>
      <c r="G14" s="6">
        <v>4.44</v>
      </c>
      <c r="H14" s="20">
        <v>5.07</v>
      </c>
      <c r="I14" s="28">
        <f t="shared" si="0"/>
        <v>4</v>
      </c>
    </row>
    <row r="15" spans="1:9" ht="15">
      <c r="A15" s="18"/>
      <c r="B15" s="7"/>
      <c r="C15" s="7"/>
      <c r="D15" s="6"/>
      <c r="E15" s="6"/>
      <c r="F15" s="6"/>
      <c r="G15" s="6"/>
      <c r="H15" s="20"/>
      <c r="I15" s="28"/>
    </row>
    <row r="16" spans="1:9" ht="15">
      <c r="A16" s="18" t="s">
        <v>36</v>
      </c>
      <c r="B16" s="7">
        <v>2011</v>
      </c>
      <c r="C16" s="7" t="s">
        <v>67</v>
      </c>
      <c r="D16" s="6">
        <v>3.39</v>
      </c>
      <c r="E16" s="6">
        <v>5.07</v>
      </c>
      <c r="F16" s="6"/>
      <c r="G16" s="6">
        <v>4</v>
      </c>
      <c r="H16" s="20">
        <v>4.23</v>
      </c>
      <c r="I16" s="28">
        <f t="shared" si="0"/>
        <v>4</v>
      </c>
    </row>
    <row r="17" spans="1:9" ht="15">
      <c r="A17" s="18" t="s">
        <v>71</v>
      </c>
      <c r="B17" s="7">
        <v>2011</v>
      </c>
      <c r="C17" s="7" t="s">
        <v>67</v>
      </c>
      <c r="D17" s="6"/>
      <c r="E17" s="6"/>
      <c r="F17" s="6"/>
      <c r="G17" s="6">
        <v>4.07</v>
      </c>
      <c r="H17" s="20"/>
      <c r="I17" s="28">
        <f t="shared" si="0"/>
        <v>1</v>
      </c>
    </row>
    <row r="18" spans="1:9" ht="15.75" thickBot="1">
      <c r="A18" s="14" t="s">
        <v>37</v>
      </c>
      <c r="B18" s="15">
        <v>2011</v>
      </c>
      <c r="C18" s="15" t="s">
        <v>67</v>
      </c>
      <c r="D18" s="16">
        <v>4.2</v>
      </c>
      <c r="E18" s="16"/>
      <c r="F18" s="16"/>
      <c r="G18" s="16">
        <v>4.23</v>
      </c>
      <c r="H18" s="17">
        <v>4.35</v>
      </c>
      <c r="I18" s="28">
        <f t="shared" si="0"/>
        <v>3</v>
      </c>
    </row>
    <row r="19" spans="1:9" ht="15.75">
      <c r="A19" s="22" t="s">
        <v>61</v>
      </c>
      <c r="B19" s="12"/>
      <c r="C19" s="12"/>
      <c r="D19" s="23"/>
      <c r="E19" s="23"/>
      <c r="F19" s="23"/>
      <c r="G19" s="23"/>
      <c r="H19" s="24"/>
      <c r="I19" s="28"/>
    </row>
    <row r="20" spans="1:9" ht="15">
      <c r="A20" s="18" t="s">
        <v>15</v>
      </c>
      <c r="B20" s="7">
        <v>2010</v>
      </c>
      <c r="C20" s="7" t="s">
        <v>67</v>
      </c>
      <c r="D20" s="6">
        <v>10.03</v>
      </c>
      <c r="E20" s="6">
        <v>5.33</v>
      </c>
      <c r="F20" s="6">
        <v>5.32</v>
      </c>
      <c r="G20" s="6"/>
      <c r="H20" s="20"/>
      <c r="I20" s="28">
        <f t="shared" si="0"/>
        <v>3</v>
      </c>
    </row>
    <row r="21" spans="1:9" ht="15">
      <c r="A21" s="18" t="s">
        <v>38</v>
      </c>
      <c r="B21" s="7">
        <v>2010</v>
      </c>
      <c r="C21" s="7" t="s">
        <v>67</v>
      </c>
      <c r="D21" s="6">
        <v>9.18</v>
      </c>
      <c r="E21" s="6">
        <v>5.11</v>
      </c>
      <c r="F21" s="6">
        <v>4.51</v>
      </c>
      <c r="G21" s="6">
        <v>6.26</v>
      </c>
      <c r="H21" s="20">
        <v>6.23</v>
      </c>
      <c r="I21" s="28">
        <f t="shared" si="0"/>
        <v>5</v>
      </c>
    </row>
    <row r="22" spans="1:9" ht="15">
      <c r="A22" s="18" t="s">
        <v>23</v>
      </c>
      <c r="B22" s="7">
        <v>2010</v>
      </c>
      <c r="C22" s="7" t="s">
        <v>67</v>
      </c>
      <c r="D22" s="6"/>
      <c r="E22" s="6">
        <v>5.37</v>
      </c>
      <c r="F22" s="6"/>
      <c r="G22" s="6">
        <v>7.17</v>
      </c>
      <c r="H22" s="20"/>
      <c r="I22" s="28">
        <f t="shared" si="0"/>
        <v>2</v>
      </c>
    </row>
    <row r="23" spans="1:9" ht="15">
      <c r="A23" s="18" t="s">
        <v>78</v>
      </c>
      <c r="B23" s="7">
        <v>2010</v>
      </c>
      <c r="C23" s="7" t="s">
        <v>67</v>
      </c>
      <c r="D23" s="6"/>
      <c r="E23" s="6"/>
      <c r="F23" s="6"/>
      <c r="G23" s="6"/>
      <c r="H23" s="20">
        <v>7.34</v>
      </c>
      <c r="I23" s="28">
        <f t="shared" si="0"/>
        <v>1</v>
      </c>
    </row>
    <row r="24" spans="1:9" ht="15">
      <c r="A24" s="18"/>
      <c r="B24" s="7"/>
      <c r="C24" s="7"/>
      <c r="D24" s="6"/>
      <c r="E24" s="6"/>
      <c r="F24" s="6"/>
      <c r="G24" s="6"/>
      <c r="H24" s="20"/>
      <c r="I24" s="28"/>
    </row>
    <row r="25" spans="1:9" ht="15">
      <c r="A25" s="18" t="s">
        <v>39</v>
      </c>
      <c r="B25" s="7">
        <v>2010</v>
      </c>
      <c r="C25" s="7" t="s">
        <v>67</v>
      </c>
      <c r="D25" s="6">
        <v>10.49</v>
      </c>
      <c r="E25" s="6">
        <v>5.31</v>
      </c>
      <c r="F25" s="6"/>
      <c r="G25" s="6"/>
      <c r="H25" s="20"/>
      <c r="I25" s="28">
        <f t="shared" si="0"/>
        <v>2</v>
      </c>
    </row>
    <row r="26" spans="1:9" ht="15">
      <c r="A26" s="18" t="s">
        <v>21</v>
      </c>
      <c r="B26" s="7">
        <v>2010</v>
      </c>
      <c r="C26" s="7" t="s">
        <v>67</v>
      </c>
      <c r="D26" s="6"/>
      <c r="E26" s="6">
        <v>5.18</v>
      </c>
      <c r="F26" s="6"/>
      <c r="G26" s="6">
        <v>6.49</v>
      </c>
      <c r="H26" s="20"/>
      <c r="I26" s="28">
        <f t="shared" si="0"/>
        <v>2</v>
      </c>
    </row>
    <row r="27" spans="1:9" ht="15">
      <c r="A27" s="18" t="s">
        <v>56</v>
      </c>
      <c r="B27" s="7">
        <v>2010</v>
      </c>
      <c r="C27" s="7" t="s">
        <v>67</v>
      </c>
      <c r="D27" s="6"/>
      <c r="E27" s="6">
        <v>5.31</v>
      </c>
      <c r="F27" s="6">
        <v>4.49</v>
      </c>
      <c r="G27" s="6">
        <v>6.42</v>
      </c>
      <c r="H27" s="20"/>
      <c r="I27" s="28">
        <f t="shared" si="0"/>
        <v>3</v>
      </c>
    </row>
    <row r="28" spans="1:9" ht="15">
      <c r="A28" s="18" t="s">
        <v>19</v>
      </c>
      <c r="B28" s="7">
        <v>2010</v>
      </c>
      <c r="C28" s="7" t="s">
        <v>67</v>
      </c>
      <c r="D28" s="6">
        <v>9.56</v>
      </c>
      <c r="E28" s="6"/>
      <c r="F28" s="6"/>
      <c r="G28" s="6"/>
      <c r="H28" s="20"/>
      <c r="I28" s="28">
        <f t="shared" si="0"/>
        <v>1</v>
      </c>
    </row>
    <row r="29" spans="1:9" ht="15.75" thickBot="1">
      <c r="A29" s="14" t="s">
        <v>22</v>
      </c>
      <c r="B29" s="15">
        <v>2009</v>
      </c>
      <c r="C29" s="15" t="s">
        <v>67</v>
      </c>
      <c r="D29" s="16">
        <v>8.1</v>
      </c>
      <c r="E29" s="16">
        <v>4.28</v>
      </c>
      <c r="F29" s="16">
        <v>4.14</v>
      </c>
      <c r="G29" s="16"/>
      <c r="H29" s="17"/>
      <c r="I29" s="28">
        <f t="shared" si="0"/>
        <v>3</v>
      </c>
    </row>
    <row r="30" spans="1:9" ht="15.75">
      <c r="A30" s="25" t="s">
        <v>62</v>
      </c>
      <c r="B30" s="12"/>
      <c r="C30" s="12"/>
      <c r="D30" s="23"/>
      <c r="E30" s="23"/>
      <c r="F30" s="23"/>
      <c r="G30" s="23"/>
      <c r="H30" s="24"/>
      <c r="I30" s="28"/>
    </row>
    <row r="31" spans="1:9" ht="15">
      <c r="A31" s="18" t="s">
        <v>41</v>
      </c>
      <c r="B31" s="7">
        <v>2007</v>
      </c>
      <c r="C31" s="7" t="s">
        <v>67</v>
      </c>
      <c r="D31" s="6">
        <v>10.08</v>
      </c>
      <c r="E31" s="6">
        <v>5.24</v>
      </c>
      <c r="F31" s="5"/>
      <c r="G31" s="5"/>
      <c r="H31" s="19">
        <v>7.14</v>
      </c>
      <c r="I31" s="28">
        <f t="shared" si="0"/>
        <v>3</v>
      </c>
    </row>
    <row r="32" spans="1:9" ht="15">
      <c r="A32" s="18" t="s">
        <v>6</v>
      </c>
      <c r="B32" s="7">
        <v>2007</v>
      </c>
      <c r="C32" s="7" t="s">
        <v>67</v>
      </c>
      <c r="D32" s="6">
        <v>7.48</v>
      </c>
      <c r="E32" s="7"/>
      <c r="F32" s="6"/>
      <c r="G32" s="6">
        <v>5.54</v>
      </c>
      <c r="H32" s="20">
        <v>5.39</v>
      </c>
      <c r="I32" s="28">
        <f t="shared" si="0"/>
        <v>3</v>
      </c>
    </row>
    <row r="33" spans="1:9" ht="15">
      <c r="A33" s="18" t="s">
        <v>27</v>
      </c>
      <c r="B33" s="7">
        <v>2007</v>
      </c>
      <c r="C33" s="7" t="s">
        <v>67</v>
      </c>
      <c r="D33" s="6">
        <v>7.5</v>
      </c>
      <c r="E33" s="6"/>
      <c r="F33" s="6">
        <v>4.1</v>
      </c>
      <c r="G33" s="6">
        <v>5.33</v>
      </c>
      <c r="H33" s="20">
        <v>5.28</v>
      </c>
      <c r="I33" s="28">
        <f t="shared" si="0"/>
        <v>4</v>
      </c>
    </row>
    <row r="34" spans="1:9" ht="15">
      <c r="A34" s="18" t="s">
        <v>42</v>
      </c>
      <c r="B34" s="7">
        <v>2007</v>
      </c>
      <c r="C34" s="7" t="s">
        <v>67</v>
      </c>
      <c r="D34" s="6">
        <v>8.28</v>
      </c>
      <c r="E34" s="6">
        <v>4.26</v>
      </c>
      <c r="F34" s="6">
        <v>4.05</v>
      </c>
      <c r="G34" s="6">
        <v>5.35</v>
      </c>
      <c r="H34" s="20"/>
      <c r="I34" s="28">
        <f t="shared" si="0"/>
        <v>4</v>
      </c>
    </row>
    <row r="35" spans="1:9" ht="15">
      <c r="A35" s="18"/>
      <c r="B35" s="5"/>
      <c r="C35" s="5"/>
      <c r="D35" s="5"/>
      <c r="E35" s="6"/>
      <c r="F35" s="6"/>
      <c r="G35" s="6"/>
      <c r="H35" s="20"/>
      <c r="I35" s="28"/>
    </row>
    <row r="36" spans="1:9" ht="15.75" thickBot="1">
      <c r="A36" s="14" t="s">
        <v>40</v>
      </c>
      <c r="B36" s="15">
        <v>2007</v>
      </c>
      <c r="C36" s="15" t="s">
        <v>67</v>
      </c>
      <c r="D36" s="16">
        <v>8.1</v>
      </c>
      <c r="E36" s="16">
        <v>4.31</v>
      </c>
      <c r="F36" s="16"/>
      <c r="G36" s="16">
        <v>5.57</v>
      </c>
      <c r="H36" s="17">
        <v>5.46</v>
      </c>
      <c r="I36" s="28">
        <f t="shared" si="0"/>
        <v>4</v>
      </c>
    </row>
    <row r="37" spans="1:9" ht="15.75">
      <c r="A37" s="22" t="s">
        <v>63</v>
      </c>
      <c r="B37" s="12"/>
      <c r="C37" s="12"/>
      <c r="D37" s="23"/>
      <c r="E37" s="23"/>
      <c r="F37" s="23"/>
      <c r="G37" s="23"/>
      <c r="H37" s="24"/>
      <c r="I37" s="28"/>
    </row>
    <row r="38" spans="1:9" ht="15">
      <c r="A38" s="18" t="s">
        <v>20</v>
      </c>
      <c r="B38" s="7">
        <v>2006</v>
      </c>
      <c r="C38" s="7" t="s">
        <v>67</v>
      </c>
      <c r="D38" s="6"/>
      <c r="E38" s="6">
        <v>9.46</v>
      </c>
      <c r="F38" s="6">
        <v>8.44</v>
      </c>
      <c r="G38" s="6">
        <v>12.01</v>
      </c>
      <c r="H38" s="20">
        <v>12.34</v>
      </c>
      <c r="I38" s="28">
        <f t="shared" si="0"/>
        <v>4</v>
      </c>
    </row>
    <row r="39" spans="1:9" ht="15">
      <c r="A39" s="18" t="s">
        <v>25</v>
      </c>
      <c r="B39" s="7">
        <v>2006</v>
      </c>
      <c r="C39" s="7" t="s">
        <v>67</v>
      </c>
      <c r="D39" s="6">
        <v>7.46</v>
      </c>
      <c r="E39" s="6">
        <v>9.32</v>
      </c>
      <c r="F39" s="6">
        <v>8.44</v>
      </c>
      <c r="G39" s="6"/>
      <c r="H39" s="20"/>
      <c r="I39" s="28">
        <f t="shared" si="0"/>
        <v>3</v>
      </c>
    </row>
    <row r="40" spans="1:9" ht="15">
      <c r="A40" s="18" t="s">
        <v>8</v>
      </c>
      <c r="B40" s="7">
        <v>2005</v>
      </c>
      <c r="C40" s="7" t="s">
        <v>67</v>
      </c>
      <c r="D40" s="6">
        <v>7.3</v>
      </c>
      <c r="E40" s="6">
        <v>9.08</v>
      </c>
      <c r="F40" s="6">
        <v>8.3</v>
      </c>
      <c r="G40" s="6">
        <v>11.17</v>
      </c>
      <c r="H40" s="20"/>
      <c r="I40" s="28">
        <f t="shared" si="0"/>
        <v>4</v>
      </c>
    </row>
    <row r="41" spans="1:9" ht="15">
      <c r="A41" s="18" t="s">
        <v>9</v>
      </c>
      <c r="B41" s="7">
        <v>2005</v>
      </c>
      <c r="C41" s="7" t="s">
        <v>67</v>
      </c>
      <c r="D41" s="6">
        <v>7.58</v>
      </c>
      <c r="E41" s="6">
        <v>9.36</v>
      </c>
      <c r="F41" s="6">
        <v>9.04</v>
      </c>
      <c r="G41" s="6">
        <v>16.48</v>
      </c>
      <c r="H41" s="20">
        <v>13.19</v>
      </c>
      <c r="I41" s="28">
        <f t="shared" si="0"/>
        <v>5</v>
      </c>
    </row>
    <row r="42" spans="1:9" ht="15">
      <c r="A42" s="18" t="s">
        <v>43</v>
      </c>
      <c r="B42" s="7">
        <v>2005</v>
      </c>
      <c r="C42" s="7" t="s">
        <v>67</v>
      </c>
      <c r="D42" s="6">
        <v>7.55</v>
      </c>
      <c r="E42" s="5"/>
      <c r="F42" s="6">
        <v>9.02</v>
      </c>
      <c r="G42" s="6">
        <v>11.36</v>
      </c>
      <c r="H42" s="20">
        <v>11.32</v>
      </c>
      <c r="I42" s="28">
        <f t="shared" si="0"/>
        <v>4</v>
      </c>
    </row>
    <row r="43" spans="1:9" ht="15">
      <c r="A43" s="18" t="s">
        <v>57</v>
      </c>
      <c r="B43" s="7">
        <v>2005</v>
      </c>
      <c r="C43" s="7" t="s">
        <v>67</v>
      </c>
      <c r="D43" s="6"/>
      <c r="E43" s="6">
        <v>10.35</v>
      </c>
      <c r="F43" s="6"/>
      <c r="G43" s="6"/>
      <c r="H43" s="20"/>
      <c r="I43" s="28">
        <f t="shared" si="0"/>
        <v>1</v>
      </c>
    </row>
    <row r="44" spans="1:9" ht="15">
      <c r="A44" s="18"/>
      <c r="B44" s="7"/>
      <c r="C44" s="7"/>
      <c r="D44" s="6"/>
      <c r="E44" s="6"/>
      <c r="F44" s="6"/>
      <c r="G44" s="6"/>
      <c r="H44" s="20"/>
      <c r="I44" s="28"/>
    </row>
    <row r="45" spans="1:9" ht="15">
      <c r="A45" s="18" t="s">
        <v>7</v>
      </c>
      <c r="B45" s="7">
        <v>2006</v>
      </c>
      <c r="C45" s="7" t="s">
        <v>67</v>
      </c>
      <c r="D45" s="6"/>
      <c r="E45" s="6"/>
      <c r="F45" s="6">
        <v>8.17</v>
      </c>
      <c r="G45" s="6">
        <v>10.53</v>
      </c>
      <c r="H45" s="20">
        <v>11.01</v>
      </c>
      <c r="I45" s="28">
        <f>COUNT(D45:H45)</f>
        <v>3</v>
      </c>
    </row>
    <row r="46" spans="1:9" ht="15">
      <c r="A46" s="18" t="s">
        <v>10</v>
      </c>
      <c r="B46" s="7">
        <v>2005</v>
      </c>
      <c r="C46" s="7" t="s">
        <v>67</v>
      </c>
      <c r="D46" s="6">
        <v>7.2</v>
      </c>
      <c r="E46" s="6">
        <v>8.48</v>
      </c>
      <c r="F46" s="6"/>
      <c r="G46" s="6">
        <v>10.51</v>
      </c>
      <c r="H46" s="20">
        <v>11</v>
      </c>
      <c r="I46" s="28">
        <f t="shared" si="0"/>
        <v>4</v>
      </c>
    </row>
    <row r="47" spans="1:9" ht="15">
      <c r="A47" s="18" t="s">
        <v>11</v>
      </c>
      <c r="B47" s="7">
        <v>2005</v>
      </c>
      <c r="C47" s="7" t="s">
        <v>67</v>
      </c>
      <c r="D47" s="6"/>
      <c r="E47" s="6">
        <v>9.37</v>
      </c>
      <c r="F47" s="6">
        <v>9.03</v>
      </c>
      <c r="G47" s="6"/>
      <c r="H47" s="20">
        <v>12.33</v>
      </c>
      <c r="I47" s="28">
        <f t="shared" si="0"/>
        <v>3</v>
      </c>
    </row>
    <row r="48" spans="1:9" ht="15.75" thickBot="1">
      <c r="A48" s="14" t="s">
        <v>16</v>
      </c>
      <c r="B48" s="15">
        <v>2005</v>
      </c>
      <c r="C48" s="15" t="s">
        <v>67</v>
      </c>
      <c r="D48" s="16">
        <v>7.07</v>
      </c>
      <c r="E48" s="16">
        <v>8.49</v>
      </c>
      <c r="F48" s="16"/>
      <c r="G48" s="16"/>
      <c r="H48" s="17">
        <v>10.59</v>
      </c>
      <c r="I48" s="28">
        <f t="shared" si="0"/>
        <v>3</v>
      </c>
    </row>
    <row r="49" spans="1:8" ht="12.75" customHeight="1">
      <c r="A49" s="5"/>
      <c r="B49" s="7"/>
      <c r="C49" s="7"/>
      <c r="D49" s="6"/>
      <c r="E49" s="6"/>
      <c r="F49" s="6"/>
      <c r="G49" s="6"/>
      <c r="H49" s="6"/>
    </row>
    <row r="50" spans="1:10" ht="15">
      <c r="A50" s="1" t="s">
        <v>79</v>
      </c>
      <c r="C50" s="2">
        <f aca="true" t="shared" si="1" ref="C50:H50">COUNTA(C10:C49)</f>
        <v>30</v>
      </c>
      <c r="D50" s="2">
        <f t="shared" si="1"/>
        <v>21</v>
      </c>
      <c r="E50" s="2">
        <f t="shared" si="1"/>
        <v>21</v>
      </c>
      <c r="F50" s="2">
        <f t="shared" si="1"/>
        <v>14</v>
      </c>
      <c r="G50" s="2">
        <f t="shared" si="1"/>
        <v>19</v>
      </c>
      <c r="H50" s="2">
        <f t="shared" si="1"/>
        <v>16</v>
      </c>
      <c r="I50" s="2">
        <f>COUNTIF(I11:I48,1)</f>
        <v>5</v>
      </c>
      <c r="J50" s="1" t="s">
        <v>73</v>
      </c>
    </row>
    <row r="51" spans="9:10" ht="15">
      <c r="I51" s="2">
        <f>COUNTIF(I11:I48,2)</f>
        <v>3</v>
      </c>
      <c r="J51" s="1" t="s">
        <v>74</v>
      </c>
    </row>
    <row r="52" spans="9:10" ht="15">
      <c r="I52" s="2">
        <f>COUNTIF(I11:I48,3)</f>
        <v>10</v>
      </c>
      <c r="J52" s="1" t="s">
        <v>75</v>
      </c>
    </row>
    <row r="53" spans="9:10" ht="15">
      <c r="I53" s="2">
        <f>COUNTIF(I11:I48,4)</f>
        <v>10</v>
      </c>
      <c r="J53" s="1" t="s">
        <v>76</v>
      </c>
    </row>
    <row r="54" spans="9:10" ht="15">
      <c r="I54" s="2">
        <f>COUNTIF(I11:I48,5)</f>
        <v>2</v>
      </c>
      <c r="J54" s="1" t="s">
        <v>77</v>
      </c>
    </row>
  </sheetData>
  <sheetProtection/>
  <conditionalFormatting sqref="I10:I48">
    <cfRule type="cellIs" priority="1" dxfId="1" operator="between" stopIfTrue="1">
      <formula>3</formula>
      <formula>5</formula>
    </cfRule>
  </conditionalFormatting>
  <printOptions gridLines="1"/>
  <pageMargins left="0.25" right="0.25" top="0.37" bottom="0.29" header="0.16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2018-04-27T06:12:44Z</dcterms:created>
  <dcterms:modified xsi:type="dcterms:W3CDTF">2018-05-03T18:02:32Z</dcterms:modified>
  <cp:category/>
  <cp:version/>
  <cp:contentType/>
  <cp:contentStatus/>
  <cp:revision>1</cp:revision>
</cp:coreProperties>
</file>