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8745" activeTab="0"/>
  </bookViews>
  <sheets>
    <sheet name="Maasto-Cup 2019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<sst xmlns="http://schemas.openxmlformats.org/spreadsheetml/2006/main" count="105" uniqueCount="72">
  <si>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1. osakilp.</t>
  </si>
  <si>
    <t>2. osakilp.</t>
  </si>
  <si>
    <t>3. osakilp.</t>
  </si>
  <si>
    <t>Urheilija</t>
  </si>
  <si>
    <t>Synt.v.</t>
  </si>
  <si>
    <t>Seura</t>
  </si>
  <si>
    <t>Vilja Hujanen</t>
  </si>
  <si>
    <t>Elice Helenius</t>
  </si>
  <si>
    <t>Helmi Hujanen</t>
  </si>
  <si>
    <t>Eetu Koskinen</t>
  </si>
  <si>
    <t>5v</t>
  </si>
  <si>
    <t>7v</t>
  </si>
  <si>
    <t>11v</t>
  </si>
  <si>
    <t>Iiris Helenius</t>
  </si>
  <si>
    <t>Matias Viitanen</t>
  </si>
  <si>
    <t>Maija Oksa</t>
  </si>
  <si>
    <t xml:space="preserve">Erin Helenius </t>
  </si>
  <si>
    <t>Jenna Pentinniemi</t>
  </si>
  <si>
    <t>Sofia Viitanen</t>
  </si>
  <si>
    <t>Lempäälä</t>
  </si>
  <si>
    <t>Valkeakoski</t>
  </si>
  <si>
    <t>Toijala</t>
  </si>
  <si>
    <t>Viiala</t>
  </si>
  <si>
    <t>2013-...:</t>
  </si>
  <si>
    <t>2011-12:</t>
  </si>
  <si>
    <t>Sara Majamäki</t>
  </si>
  <si>
    <t>Elli Sivonen</t>
  </si>
  <si>
    <t>Sanni Niskanen</t>
  </si>
  <si>
    <t>n.500m</t>
  </si>
  <si>
    <t>n.800m</t>
  </si>
  <si>
    <t>9v</t>
  </si>
  <si>
    <t>2009-10:</t>
  </si>
  <si>
    <t>n.1000m</t>
  </si>
  <si>
    <t>13v</t>
  </si>
  <si>
    <t>2007-08:</t>
  </si>
  <si>
    <t>2005-06:</t>
  </si>
  <si>
    <t>15v</t>
  </si>
  <si>
    <t>2003-04:</t>
  </si>
  <si>
    <t>n.2000m</t>
  </si>
  <si>
    <t>Olli Sivonen</t>
  </si>
  <si>
    <t>n.200m</t>
  </si>
  <si>
    <t>-5v</t>
  </si>
  <si>
    <t>6-7v</t>
  </si>
  <si>
    <t>8-9v</t>
  </si>
  <si>
    <t>10-11v</t>
  </si>
  <si>
    <t>12-13v</t>
  </si>
  <si>
    <t>osallistumiskerrat</t>
  </si>
  <si>
    <t>ViialVa</t>
  </si>
  <si>
    <t>-</t>
  </si>
  <si>
    <t>4. osakilp.</t>
  </si>
  <si>
    <t>1 krt</t>
  </si>
  <si>
    <t>2 krt</t>
  </si>
  <si>
    <t>3 krt</t>
  </si>
  <si>
    <t>4 krt</t>
  </si>
  <si>
    <t>YHTEENSÄ</t>
  </si>
  <si>
    <t>n.1250m</t>
  </si>
  <si>
    <t>n.2500m</t>
  </si>
  <si>
    <t>11.4.</t>
  </si>
  <si>
    <t>16.4.</t>
  </si>
  <si>
    <t>25.4.</t>
  </si>
  <si>
    <t>2.5.</t>
  </si>
  <si>
    <t>Onni Kuusenaho</t>
  </si>
  <si>
    <t>Samu Pentinniemi</t>
  </si>
  <si>
    <t>14-15v</t>
  </si>
  <si>
    <t>n.400m</t>
  </si>
  <si>
    <t>n.1800m</t>
  </si>
  <si>
    <t>Oiva Lepo</t>
  </si>
  <si>
    <t>Veli Lepo</t>
  </si>
  <si>
    <t>Koskinen Joona</t>
  </si>
  <si>
    <t>Julia Viitanen</t>
  </si>
  <si>
    <t>4 osakilpailua</t>
  </si>
  <si>
    <t>VIIALAN VALTIN MAASTOCUP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</si>
</sst>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F400]h:mm:ss\ AM/PM"/>
    <numFmt numFmtId="166" formatCode="[$-40B]d\.\ mmmm&quot;ta &quot;yyyy"/>
    <numFmt numFmtId="167" formatCode="mm:ss.0;@"/>
    <numFmt numFmtId="168" formatCode="h\.mm\.ss"/>
  </numFmts>
  <fonts count="31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" fillId="38" borderId="1" applyNumberFormat="0" applyAlignment="0" applyProtection="0"/>
    <xf numFmtId="0" fontId="15" fillId="3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0" fillId="40" borderId="5" applyNumberFormat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6" fillId="0" borderId="6" applyNumberFormat="0" applyFill="0" applyAlignment="0" applyProtection="0"/>
    <xf numFmtId="0" fontId="7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0" borderId="0">
      <alignment/>
      <protection/>
    </xf>
    <xf numFmtId="0" fontId="0" fillId="43" borderId="7" applyNumberFormat="0" applyFont="0" applyAlignment="0" applyProtection="0"/>
    <xf numFmtId="0" fontId="9" fillId="0" borderId="8" applyNumberFormat="0" applyFill="0" applyAlignment="0" applyProtection="0"/>
    <xf numFmtId="0" fontId="16" fillId="38" borderId="9" applyNumberFormat="0" applyAlignment="0" applyProtection="0"/>
    <xf numFmtId="9" fontId="1" fillId="0" borderId="0" applyFill="0" applyBorder="0" applyAlignment="0" applyProtection="0"/>
    <xf numFmtId="0" fontId="1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9" fillId="0" borderId="16" xfId="0" applyFont="1" applyBorder="1" applyAlignment="1" quotePrefix="1">
      <alignment/>
    </xf>
    <xf numFmtId="0" fontId="19" fillId="0" borderId="16" xfId="0" applyFont="1" applyBorder="1" applyAlignment="1">
      <alignment/>
    </xf>
    <xf numFmtId="0" fontId="19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18" fillId="0" borderId="0" xfId="0" applyNumberFormat="1" applyFont="1" applyBorder="1" applyAlignment="1">
      <alignment horizontal="center"/>
    </xf>
    <xf numFmtId="168" fontId="18" fillId="0" borderId="16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7" xfId="0" applyNumberFormat="1" applyFont="1" applyBorder="1" applyAlignment="1">
      <alignment horizontal="center"/>
    </xf>
    <xf numFmtId="168" fontId="18" fillId="0" borderId="15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 horizontal="center"/>
    </xf>
    <xf numFmtId="168" fontId="18" fillId="0" borderId="19" xfId="0" applyNumberFormat="1" applyFont="1" applyBorder="1" applyAlignment="1">
      <alignment horizontal="center"/>
    </xf>
    <xf numFmtId="0" fontId="18" fillId="44" borderId="0" xfId="0" applyFont="1" applyFill="1" applyAlignment="1">
      <alignment horizontal="center"/>
    </xf>
    <xf numFmtId="0" fontId="18" fillId="44" borderId="0" xfId="0" applyFont="1" applyFill="1" applyAlignment="1">
      <alignment/>
    </xf>
  </cellXfs>
  <cellStyles count="7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uomautus" xfId="71"/>
    <cellStyle name="Hyperlink" xfId="72"/>
    <cellStyle name="Input" xfId="73"/>
    <cellStyle name="Linked Cell" xfId="74"/>
    <cellStyle name="Neutraali" xfId="75"/>
    <cellStyle name="Neutral" xfId="76"/>
    <cellStyle name="Normal 2" xfId="77"/>
    <cellStyle name="Note" xfId="78"/>
    <cellStyle name="Otsikko 1 1" xfId="79"/>
    <cellStyle name="Output" xfId="80"/>
    <cellStyle name="Percent" xfId="81"/>
    <cellStyle name="Summa" xfId="82"/>
    <cellStyle name="Title" xfId="83"/>
    <cellStyle name="Total" xfId="84"/>
    <cellStyle name="Warning Text" xfId="85"/>
  </cellStyles>
  <dxfs count="3"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8" sqref="K8"/>
    </sheetView>
  </sheetViews>
  <sheetFormatPr defaultColWidth="9.140625" defaultRowHeight="12.75"/>
  <cols>
    <col min="1" max="1" width="21.421875" style="1" customWidth="1"/>
    <col min="2" max="2" width="8.7109375" style="2" customWidth="1"/>
    <col min="3" max="3" width="10.00390625" style="2" customWidth="1"/>
    <col min="4" max="5" width="11.140625" style="2" bestFit="1" customWidth="1"/>
    <col min="6" max="6" width="9.00390625" style="2" bestFit="1" customWidth="1"/>
    <col min="7" max="7" width="10.140625" style="2" bestFit="1" customWidth="1"/>
    <col min="8" max="8" width="7.8515625" style="1" customWidth="1"/>
    <col min="9" max="9" width="7.00390625" style="21" customWidth="1"/>
    <col min="10" max="16384" width="9.140625" style="1" customWidth="1"/>
  </cols>
  <sheetData>
    <row r="1" spans="1:7" ht="15.75">
      <c r="A1" s="11" t="s">
        <v>71</v>
      </c>
      <c r="B1" s="9"/>
      <c r="C1" s="9"/>
      <c r="D1" s="9" t="s">
        <v>20</v>
      </c>
      <c r="E1" s="9" t="s">
        <v>21</v>
      </c>
      <c r="F1" s="9" t="s">
        <v>19</v>
      </c>
      <c r="G1" s="9" t="s">
        <v>22</v>
      </c>
    </row>
    <row r="2" spans="1:7" ht="15.75">
      <c r="A2" s="3" t="s">
        <v>70</v>
      </c>
      <c r="B2" s="9"/>
      <c r="C2" s="9"/>
      <c r="D2" s="9" t="s">
        <v>0</v>
      </c>
      <c r="E2" s="10" t="s">
        <v>1</v>
      </c>
      <c r="F2" s="9" t="s">
        <v>2</v>
      </c>
      <c r="G2" s="9" t="s">
        <v>49</v>
      </c>
    </row>
    <row r="3" spans="1:7" ht="15.75">
      <c r="A3" s="3"/>
      <c r="B3" s="9" t="s">
        <v>10</v>
      </c>
      <c r="C3" s="9" t="s">
        <v>23</v>
      </c>
      <c r="D3" s="9" t="s">
        <v>28</v>
      </c>
      <c r="E3" s="10" t="s">
        <v>64</v>
      </c>
      <c r="F3" s="9" t="s">
        <v>40</v>
      </c>
      <c r="G3" s="19" t="s">
        <v>48</v>
      </c>
    </row>
    <row r="4" spans="2:7" ht="15">
      <c r="B4" s="9" t="s">
        <v>11</v>
      </c>
      <c r="C4" s="9" t="s">
        <v>24</v>
      </c>
      <c r="D4" s="9" t="s">
        <v>32</v>
      </c>
      <c r="E4" s="10" t="s">
        <v>29</v>
      </c>
      <c r="F4" s="9" t="s">
        <v>28</v>
      </c>
      <c r="G4" s="19" t="s">
        <v>29</v>
      </c>
    </row>
    <row r="5" spans="2:7" ht="15">
      <c r="B5" s="9" t="s">
        <v>30</v>
      </c>
      <c r="C5" s="9" t="s">
        <v>31</v>
      </c>
      <c r="D5" s="9" t="s">
        <v>32</v>
      </c>
      <c r="E5" s="10" t="s">
        <v>32</v>
      </c>
      <c r="F5" s="10" t="s">
        <v>32</v>
      </c>
      <c r="G5" s="19" t="s">
        <v>55</v>
      </c>
    </row>
    <row r="6" spans="2:7" ht="15">
      <c r="B6" s="9" t="s">
        <v>12</v>
      </c>
      <c r="C6" s="9" t="s">
        <v>34</v>
      </c>
      <c r="D6" s="9" t="s">
        <v>32</v>
      </c>
      <c r="E6" s="10" t="s">
        <v>32</v>
      </c>
      <c r="F6" s="10" t="s">
        <v>32</v>
      </c>
      <c r="G6" s="19" t="s">
        <v>55</v>
      </c>
    </row>
    <row r="7" spans="2:7" ht="15">
      <c r="B7" s="9" t="s">
        <v>33</v>
      </c>
      <c r="C7" s="9" t="s">
        <v>35</v>
      </c>
      <c r="D7" s="9" t="s">
        <v>38</v>
      </c>
      <c r="E7" s="10" t="s">
        <v>65</v>
      </c>
      <c r="F7" s="10" t="s">
        <v>38</v>
      </c>
      <c r="G7" s="19" t="s">
        <v>56</v>
      </c>
    </row>
    <row r="8" spans="2:7" ht="15">
      <c r="B8" s="9" t="s">
        <v>36</v>
      </c>
      <c r="C8" s="9" t="s">
        <v>37</v>
      </c>
      <c r="D8" s="9" t="s">
        <v>38</v>
      </c>
      <c r="E8" s="10" t="s">
        <v>65</v>
      </c>
      <c r="F8" s="10" t="s">
        <v>38</v>
      </c>
      <c r="G8" s="19" t="s">
        <v>48</v>
      </c>
    </row>
    <row r="9" spans="1:9" s="4" customFormat="1" ht="16.5" thickBot="1">
      <c r="A9" s="4" t="s">
        <v>3</v>
      </c>
      <c r="B9" s="3" t="s">
        <v>4</v>
      </c>
      <c r="C9" s="3" t="s">
        <v>5</v>
      </c>
      <c r="D9" s="3" t="s">
        <v>57</v>
      </c>
      <c r="E9" s="8" t="s">
        <v>58</v>
      </c>
      <c r="F9" s="3" t="s">
        <v>59</v>
      </c>
      <c r="G9" s="3" t="s">
        <v>60</v>
      </c>
      <c r="H9" s="20" t="s">
        <v>46</v>
      </c>
      <c r="I9" s="22"/>
    </row>
    <row r="10" spans="1:9" s="4" customFormat="1" ht="15.75">
      <c r="A10" s="16" t="s">
        <v>41</v>
      </c>
      <c r="B10" s="12"/>
      <c r="C10" s="12"/>
      <c r="D10" s="24"/>
      <c r="E10" s="25"/>
      <c r="F10" s="25"/>
      <c r="G10" s="26"/>
      <c r="H10" s="21"/>
      <c r="I10" s="21"/>
    </row>
    <row r="11" spans="1:8" ht="15.75" thickBot="1">
      <c r="A11" s="13"/>
      <c r="B11" s="14"/>
      <c r="C11" s="14"/>
      <c r="D11" s="29"/>
      <c r="E11" s="30"/>
      <c r="F11" s="30"/>
      <c r="G11" s="31"/>
      <c r="H11" s="21"/>
    </row>
    <row r="12" spans="1:9" s="4" customFormat="1" ht="15.75">
      <c r="A12" s="17" t="s">
        <v>42</v>
      </c>
      <c r="B12" s="12"/>
      <c r="C12" s="12"/>
      <c r="D12" s="24"/>
      <c r="E12" s="25"/>
      <c r="F12" s="25"/>
      <c r="G12" s="26"/>
      <c r="H12" s="21"/>
      <c r="I12" s="21"/>
    </row>
    <row r="13" spans="1:9" s="4" customFormat="1" ht="15.75">
      <c r="A13" s="15" t="s">
        <v>16</v>
      </c>
      <c r="B13" s="7">
        <v>2012</v>
      </c>
      <c r="C13" s="7" t="s">
        <v>47</v>
      </c>
      <c r="D13" s="27">
        <v>0.28402777777777777</v>
      </c>
      <c r="E13" s="23">
        <v>0.16666666666666666</v>
      </c>
      <c r="F13" s="23">
        <v>0.1076388888888889</v>
      </c>
      <c r="G13" s="28">
        <v>0.20833333333333334</v>
      </c>
      <c r="H13" s="21">
        <f>COUNT(D13:G13)</f>
        <v>4</v>
      </c>
      <c r="I13" s="21"/>
    </row>
    <row r="14" spans="1:9" s="4" customFormat="1" ht="15.75">
      <c r="A14" s="15" t="s">
        <v>18</v>
      </c>
      <c r="B14" s="7">
        <v>2013</v>
      </c>
      <c r="C14" s="7" t="s">
        <v>47</v>
      </c>
      <c r="D14" s="27">
        <v>0.31666666666666665</v>
      </c>
      <c r="E14" s="23"/>
      <c r="F14" s="23">
        <v>0.10555555555555556</v>
      </c>
      <c r="G14" s="28">
        <v>0.21805555555555556</v>
      </c>
      <c r="H14" s="21">
        <f>COUNT(D14:G14)</f>
        <v>3</v>
      </c>
      <c r="I14" s="21"/>
    </row>
    <row r="15" spans="1:8" ht="15.75" thickBot="1">
      <c r="A15" s="15"/>
      <c r="B15" s="7"/>
      <c r="C15" s="7"/>
      <c r="D15" s="27"/>
      <c r="E15" s="23"/>
      <c r="F15" s="23"/>
      <c r="G15" s="28"/>
      <c r="H15" s="21"/>
    </row>
    <row r="16" spans="1:8" ht="15.75">
      <c r="A16" s="17" t="s">
        <v>43</v>
      </c>
      <c r="B16" s="12"/>
      <c r="C16" s="12"/>
      <c r="D16" s="24"/>
      <c r="E16" s="25"/>
      <c r="F16" s="25"/>
      <c r="G16" s="26"/>
      <c r="H16" s="21"/>
    </row>
    <row r="17" spans="1:8" ht="15">
      <c r="A17" s="15" t="s">
        <v>13</v>
      </c>
      <c r="B17" s="7">
        <v>2010</v>
      </c>
      <c r="C17" s="7" t="s">
        <v>47</v>
      </c>
      <c r="D17" s="27"/>
      <c r="E17" s="23">
        <v>0.2041666666666667</v>
      </c>
      <c r="F17" s="23"/>
      <c r="G17" s="28"/>
      <c r="H17" s="21">
        <f>COUNT(D17:G17)</f>
        <v>1</v>
      </c>
    </row>
    <row r="18" spans="1:8" ht="15">
      <c r="A18" s="15" t="s">
        <v>25</v>
      </c>
      <c r="B18" s="7">
        <v>2010</v>
      </c>
      <c r="C18" s="7" t="s">
        <v>47</v>
      </c>
      <c r="D18" s="27"/>
      <c r="E18" s="23">
        <v>0.18541666666666667</v>
      </c>
      <c r="F18" s="23"/>
      <c r="G18" s="28">
        <v>0.26319444444444445</v>
      </c>
      <c r="H18" s="21">
        <f>COUNT(D18:G18)</f>
        <v>2</v>
      </c>
    </row>
    <row r="19" spans="1:8" ht="15">
      <c r="A19" s="15"/>
      <c r="B19" s="7"/>
      <c r="C19" s="7"/>
      <c r="D19" s="27"/>
      <c r="E19" s="23"/>
      <c r="F19" s="23"/>
      <c r="G19" s="28"/>
      <c r="H19" s="21"/>
    </row>
    <row r="20" spans="1:8" ht="15">
      <c r="A20" s="15" t="s">
        <v>39</v>
      </c>
      <c r="B20" s="7">
        <v>2010</v>
      </c>
      <c r="C20" s="7" t="s">
        <v>47</v>
      </c>
      <c r="D20" s="27">
        <v>0.2423611111111111</v>
      </c>
      <c r="E20" s="23"/>
      <c r="F20" s="23"/>
      <c r="G20" s="28"/>
      <c r="H20" s="21">
        <f>COUNT(D20:G20)</f>
        <v>1</v>
      </c>
    </row>
    <row r="21" spans="1:8" ht="15">
      <c r="A21" s="15" t="s">
        <v>14</v>
      </c>
      <c r="B21" s="7">
        <v>2010</v>
      </c>
      <c r="C21" s="7" t="s">
        <v>47</v>
      </c>
      <c r="D21" s="27">
        <v>0.2611111111111111</v>
      </c>
      <c r="E21" s="23"/>
      <c r="F21" s="23"/>
      <c r="G21" s="28">
        <v>0.2881944444444445</v>
      </c>
      <c r="H21" s="21">
        <f>COUNT(D21:G21)</f>
        <v>2</v>
      </c>
    </row>
    <row r="22" spans="1:8" ht="15">
      <c r="A22" s="15" t="s">
        <v>61</v>
      </c>
      <c r="B22" s="7"/>
      <c r="C22" s="7" t="s">
        <v>47</v>
      </c>
      <c r="D22" s="27">
        <v>0.27847222222222223</v>
      </c>
      <c r="E22" s="23"/>
      <c r="F22" s="23"/>
      <c r="G22" s="28"/>
      <c r="H22" s="21">
        <f>COUNT(D22:G22)</f>
        <v>1</v>
      </c>
    </row>
    <row r="23" spans="1:8" ht="15.75" thickBot="1">
      <c r="A23" s="13" t="s">
        <v>66</v>
      </c>
      <c r="B23" s="14">
        <v>2011</v>
      </c>
      <c r="C23" s="14" t="s">
        <v>47</v>
      </c>
      <c r="D23" s="29"/>
      <c r="E23" s="30">
        <v>0.1840277777777778</v>
      </c>
      <c r="F23" s="30"/>
      <c r="G23" s="31">
        <v>0.25625000000000003</v>
      </c>
      <c r="H23" s="21">
        <f>COUNT(D23:G23)</f>
        <v>2</v>
      </c>
    </row>
    <row r="24" spans="1:8" ht="15.75">
      <c r="A24" s="18" t="s">
        <v>44</v>
      </c>
      <c r="B24" s="12"/>
      <c r="C24" s="12"/>
      <c r="D24" s="24"/>
      <c r="E24" s="25"/>
      <c r="F24" s="25"/>
      <c r="G24" s="26"/>
      <c r="H24" s="21"/>
    </row>
    <row r="25" spans="1:8" ht="15.75" thickBot="1">
      <c r="A25" s="13" t="s">
        <v>62</v>
      </c>
      <c r="B25" s="14">
        <v>2009</v>
      </c>
      <c r="C25" s="14" t="s">
        <v>47</v>
      </c>
      <c r="D25" s="29"/>
      <c r="E25" s="30">
        <v>0.1708333333333333</v>
      </c>
      <c r="F25" s="30">
        <v>0.16874999999999998</v>
      </c>
      <c r="G25" s="31">
        <v>0.2340277777777778</v>
      </c>
      <c r="H25" s="21">
        <f>COUNT(D25:G25)</f>
        <v>3</v>
      </c>
    </row>
    <row r="26" spans="1:8" ht="15.75">
      <c r="A26" s="17" t="s">
        <v>45</v>
      </c>
      <c r="B26" s="12"/>
      <c r="C26" s="12"/>
      <c r="D26" s="24"/>
      <c r="E26" s="25"/>
      <c r="F26" s="25"/>
      <c r="G26" s="26"/>
      <c r="H26" s="21"/>
    </row>
    <row r="27" spans="1:8" ht="15">
      <c r="A27" s="15" t="s">
        <v>15</v>
      </c>
      <c r="B27" s="7">
        <v>2006</v>
      </c>
      <c r="C27" s="7" t="s">
        <v>47</v>
      </c>
      <c r="D27" s="27">
        <v>0.37222222222222223</v>
      </c>
      <c r="E27" s="23">
        <v>0.29930555555555555</v>
      </c>
      <c r="F27" s="23">
        <v>0.33958333333333335</v>
      </c>
      <c r="G27" s="28">
        <v>0.4756944444444444</v>
      </c>
      <c r="H27" s="21">
        <f aca="true" t="shared" si="0" ref="H27:H38">COUNT(D27:G27)</f>
        <v>4</v>
      </c>
    </row>
    <row r="28" spans="1:8" ht="15">
      <c r="A28" s="15" t="s">
        <v>6</v>
      </c>
      <c r="B28" s="7">
        <v>2007</v>
      </c>
      <c r="C28" s="7" t="s">
        <v>47</v>
      </c>
      <c r="D28" s="27">
        <v>0.41944444444444445</v>
      </c>
      <c r="E28" s="23"/>
      <c r="F28" s="23"/>
      <c r="G28" s="28">
        <v>0.5326388888888889</v>
      </c>
      <c r="H28" s="21">
        <f>COUNT(D28:G28)</f>
        <v>2</v>
      </c>
    </row>
    <row r="29" spans="1:8" ht="15">
      <c r="A29" s="15" t="s">
        <v>26</v>
      </c>
      <c r="B29" s="7">
        <v>2007</v>
      </c>
      <c r="C29" s="7" t="s">
        <v>47</v>
      </c>
      <c r="D29" s="27">
        <v>0.4201388888888889</v>
      </c>
      <c r="E29" s="23">
        <v>0.3347222222222222</v>
      </c>
      <c r="F29" s="23">
        <v>0.3902777777777778</v>
      </c>
      <c r="G29" s="28">
        <v>0.5347222222222222</v>
      </c>
      <c r="H29" s="21">
        <f>COUNT(D29:G29)</f>
        <v>4</v>
      </c>
    </row>
    <row r="30" spans="1:8" ht="15">
      <c r="A30" s="15" t="s">
        <v>17</v>
      </c>
      <c r="B30" s="7">
        <v>2006</v>
      </c>
      <c r="C30" s="7" t="s">
        <v>47</v>
      </c>
      <c r="D30" s="27"/>
      <c r="E30" s="23">
        <v>0.33819444444444446</v>
      </c>
      <c r="F30" s="23">
        <v>0.37847222222222227</v>
      </c>
      <c r="G30" s="28">
        <v>0.5270833333333333</v>
      </c>
      <c r="H30" s="21">
        <f t="shared" si="0"/>
        <v>3</v>
      </c>
    </row>
    <row r="31" spans="1:8" ht="15">
      <c r="A31" s="15" t="s">
        <v>69</v>
      </c>
      <c r="B31" s="7">
        <v>2007</v>
      </c>
      <c r="C31" s="7" t="s">
        <v>47</v>
      </c>
      <c r="D31" s="27"/>
      <c r="E31" s="23"/>
      <c r="F31" s="23"/>
      <c r="G31" s="28">
        <v>0.5868055555555556</v>
      </c>
      <c r="H31" s="21">
        <f t="shared" si="0"/>
        <v>1</v>
      </c>
    </row>
    <row r="32" spans="1:8" ht="15">
      <c r="A32" s="15"/>
      <c r="B32" s="7"/>
      <c r="C32" s="7"/>
      <c r="D32" s="27"/>
      <c r="E32" s="23"/>
      <c r="F32" s="23"/>
      <c r="G32" s="28"/>
      <c r="H32" s="21"/>
    </row>
    <row r="33" spans="1:8" ht="15">
      <c r="A33" s="15" t="s">
        <v>68</v>
      </c>
      <c r="B33" s="7">
        <v>2006</v>
      </c>
      <c r="C33" s="7" t="s">
        <v>47</v>
      </c>
      <c r="D33" s="27"/>
      <c r="E33" s="23">
        <v>0.2833333333333333</v>
      </c>
      <c r="F33" s="23">
        <v>0.30972222222222223</v>
      </c>
      <c r="G33" s="28"/>
      <c r="H33" s="21">
        <f t="shared" si="0"/>
        <v>2</v>
      </c>
    </row>
    <row r="34" spans="1:8" ht="15.75" thickBot="1">
      <c r="A34" s="15" t="s">
        <v>67</v>
      </c>
      <c r="B34" s="7">
        <v>2007</v>
      </c>
      <c r="C34" s="7" t="s">
        <v>47</v>
      </c>
      <c r="D34" s="27"/>
      <c r="E34" s="23">
        <v>0.325</v>
      </c>
      <c r="F34" s="23">
        <v>0.35625</v>
      </c>
      <c r="G34" s="28">
        <v>0.5006944444444444</v>
      </c>
      <c r="H34" s="21">
        <f t="shared" si="0"/>
        <v>3</v>
      </c>
    </row>
    <row r="35" spans="1:8" ht="15.75">
      <c r="A35" s="17" t="s">
        <v>63</v>
      </c>
      <c r="B35" s="12"/>
      <c r="C35" s="12"/>
      <c r="D35" s="24"/>
      <c r="E35" s="25"/>
      <c r="F35" s="25"/>
      <c r="G35" s="26"/>
      <c r="H35" s="21"/>
    </row>
    <row r="36" spans="1:8" ht="15">
      <c r="A36" s="15" t="s">
        <v>7</v>
      </c>
      <c r="B36" s="7">
        <v>2005</v>
      </c>
      <c r="C36" s="7" t="s">
        <v>47</v>
      </c>
      <c r="D36" s="27">
        <v>0.41180555555555554</v>
      </c>
      <c r="E36" s="23">
        <v>0.3194444444444445</v>
      </c>
      <c r="F36" s="23">
        <v>0.3576388888888889</v>
      </c>
      <c r="G36" s="28">
        <v>0.4895833333333333</v>
      </c>
      <c r="H36" s="21">
        <f t="shared" si="0"/>
        <v>4</v>
      </c>
    </row>
    <row r="37" spans="1:8" ht="15">
      <c r="A37" s="15" t="s">
        <v>8</v>
      </c>
      <c r="B37" s="7">
        <v>2005</v>
      </c>
      <c r="C37" s="7" t="s">
        <v>47</v>
      </c>
      <c r="D37" s="27">
        <v>0.4263888888888889</v>
      </c>
      <c r="E37" s="23"/>
      <c r="F37" s="23">
        <v>0.37916666666666665</v>
      </c>
      <c r="G37" s="28">
        <v>0.5534722222222223</v>
      </c>
      <c r="H37" s="21">
        <f t="shared" si="0"/>
        <v>3</v>
      </c>
    </row>
    <row r="38" spans="1:8" ht="15">
      <c r="A38" s="15" t="s">
        <v>27</v>
      </c>
      <c r="B38" s="7">
        <v>2005</v>
      </c>
      <c r="C38" s="7" t="s">
        <v>47</v>
      </c>
      <c r="D38" s="27"/>
      <c r="E38" s="23">
        <v>0.31875000000000003</v>
      </c>
      <c r="F38" s="23">
        <v>0.375</v>
      </c>
      <c r="G38" s="28">
        <v>0.513888888888889</v>
      </c>
      <c r="H38" s="21">
        <f t="shared" si="0"/>
        <v>3</v>
      </c>
    </row>
    <row r="39" spans="1:8" ht="15">
      <c r="A39" s="15"/>
      <c r="B39" s="7"/>
      <c r="C39" s="7"/>
      <c r="D39" s="27"/>
      <c r="E39" s="23"/>
      <c r="F39" s="23"/>
      <c r="G39" s="28"/>
      <c r="H39" s="21"/>
    </row>
    <row r="40" spans="1:8" ht="15.75" thickBot="1">
      <c r="A40" s="13" t="s">
        <v>9</v>
      </c>
      <c r="B40" s="14">
        <v>2005</v>
      </c>
      <c r="C40" s="14" t="s">
        <v>47</v>
      </c>
      <c r="D40" s="29"/>
      <c r="E40" s="30"/>
      <c r="F40" s="30">
        <v>0.33819444444444446</v>
      </c>
      <c r="G40" s="31"/>
      <c r="H40" s="21">
        <f>COUNT(D40:G40)</f>
        <v>1</v>
      </c>
    </row>
    <row r="41" spans="1:7" ht="12.75" customHeight="1">
      <c r="A41" s="5"/>
      <c r="B41" s="7"/>
      <c r="C41" s="7"/>
      <c r="D41" s="6"/>
      <c r="E41" s="6"/>
      <c r="F41" s="6"/>
      <c r="G41" s="6"/>
    </row>
    <row r="42" spans="1:9" ht="15">
      <c r="A42" s="1" t="s">
        <v>54</v>
      </c>
      <c r="C42" s="2">
        <f>COUNTA(C10:C41)</f>
        <v>20</v>
      </c>
      <c r="D42" s="2">
        <f>COUNTA(D10:D41)</f>
        <v>10</v>
      </c>
      <c r="E42" s="2">
        <f>COUNTA(E10:E41)</f>
        <v>12</v>
      </c>
      <c r="F42" s="2">
        <f>COUNTA(F10:F41)</f>
        <v>12</v>
      </c>
      <c r="G42" s="2">
        <f>COUNTA(G10:G41)</f>
        <v>15</v>
      </c>
      <c r="H42" s="2">
        <f>COUNTIF(H11:H40,1)</f>
        <v>5</v>
      </c>
      <c r="I42" s="1" t="s">
        <v>50</v>
      </c>
    </row>
    <row r="43" spans="8:9" ht="15">
      <c r="H43" s="2">
        <f>COUNTIF(H11:H40,2)</f>
        <v>5</v>
      </c>
      <c r="I43" s="1" t="s">
        <v>51</v>
      </c>
    </row>
    <row r="44" spans="8:9" ht="15">
      <c r="H44" s="32">
        <f>COUNTIF(H11:H40,3)</f>
        <v>6</v>
      </c>
      <c r="I44" s="33" t="s">
        <v>52</v>
      </c>
    </row>
    <row r="45" spans="8:9" ht="15">
      <c r="H45" s="32">
        <f>COUNTIF(H11:H40,4)</f>
        <v>4</v>
      </c>
      <c r="I45" s="33" t="s">
        <v>53</v>
      </c>
    </row>
    <row r="46" spans="8:9" ht="15">
      <c r="H46" s="2"/>
      <c r="I46" s="1"/>
    </row>
  </sheetData>
  <sheetProtection/>
  <conditionalFormatting sqref="H10:H40">
    <cfRule type="cellIs" priority="1" dxfId="2" operator="between" stopIfTrue="1">
      <formula>3</formula>
      <formula>5</formula>
    </cfRule>
  </conditionalFormatting>
  <printOptions gridLines="1"/>
  <pageMargins left="0.25" right="0.25" top="0.37" bottom="0.29" header="0.16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2018-04-27T06:12:44Z</dcterms:created>
  <dcterms:modified xsi:type="dcterms:W3CDTF">2019-05-02T16:46:07Z</dcterms:modified>
  <cp:category/>
  <cp:version/>
  <cp:contentType/>
  <cp:contentStatus/>
  <cp:revision>1</cp:revision>
</cp:coreProperties>
</file>